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8" i="1" l="1"/>
  <c r="F30" i="1"/>
  <c r="H38" i="1"/>
  <c r="F38" i="1"/>
  <c r="E34" i="1"/>
  <c r="F34" i="1"/>
  <c r="G34" i="1"/>
  <c r="H34" i="1"/>
  <c r="I34" i="1"/>
  <c r="J34" i="1"/>
  <c r="K34" i="1"/>
  <c r="L34" i="1"/>
  <c r="I5" i="1" l="1"/>
  <c r="F62" i="1"/>
  <c r="L36" i="1"/>
  <c r="K36" i="1"/>
  <c r="J36" i="1"/>
  <c r="I36" i="1"/>
  <c r="H36" i="1"/>
  <c r="G36" i="1"/>
  <c r="F36" i="1"/>
  <c r="E36" i="1"/>
  <c r="F18" i="1"/>
  <c r="G38" i="1" l="1"/>
  <c r="I38" i="1"/>
  <c r="J38" i="1"/>
  <c r="K38" i="1"/>
  <c r="L38" i="1"/>
  <c r="E38" i="1"/>
  <c r="G62" i="1"/>
  <c r="H62" i="1"/>
  <c r="I62" i="1"/>
  <c r="J62" i="1"/>
  <c r="K62" i="1"/>
  <c r="L62" i="1"/>
  <c r="G27" i="1"/>
  <c r="H27" i="1"/>
  <c r="I27" i="1"/>
  <c r="J27" i="1"/>
  <c r="K27" i="1"/>
  <c r="L27" i="1"/>
  <c r="G18" i="1"/>
  <c r="I18" i="1"/>
  <c r="J18" i="1"/>
  <c r="K18" i="1"/>
  <c r="L18" i="1"/>
  <c r="F27" i="1"/>
  <c r="E27" i="1"/>
  <c r="E18" i="1"/>
  <c r="F67" i="1" l="1"/>
  <c r="H67" i="1"/>
  <c r="G30" i="1"/>
  <c r="G67" i="1" s="1"/>
  <c r="H30" i="1"/>
  <c r="I30" i="1"/>
  <c r="J30" i="1"/>
  <c r="K30" i="1"/>
  <c r="L30" i="1"/>
  <c r="E30" i="1"/>
  <c r="E67" i="1" s="1"/>
  <c r="F56" i="1"/>
  <c r="G56" i="1"/>
  <c r="H56" i="1"/>
  <c r="I56" i="1"/>
  <c r="J56" i="1"/>
  <c r="K56" i="1"/>
  <c r="L56" i="1"/>
  <c r="E56" i="1"/>
  <c r="F64" i="1"/>
  <c r="G64" i="1"/>
  <c r="H64" i="1"/>
  <c r="I64" i="1"/>
  <c r="J64" i="1"/>
  <c r="K64" i="1"/>
  <c r="L64" i="1"/>
  <c r="E64" i="1"/>
  <c r="K67" i="1" l="1"/>
  <c r="L67" i="1"/>
  <c r="I67" i="1"/>
  <c r="J67" i="1"/>
</calcChain>
</file>

<file path=xl/sharedStrings.xml><?xml version="1.0" encoding="utf-8"?>
<sst xmlns="http://schemas.openxmlformats.org/spreadsheetml/2006/main" count="140" uniqueCount="88">
  <si>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</si>
  <si>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</si>
  <si>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</si>
  <si>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</si>
  <si>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</si>
  <si>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</si>
  <si>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</si>
  <si>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</si>
  <si>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</si>
  <si>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</si>
  <si>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</si>
  <si>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</si>
  <si>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</si>
  <si>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</si>
  <si>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</si>
  <si>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</si>
  <si>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</si>
  <si>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</si>
  <si>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</si>
  <si>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</si>
  <si>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</si>
  <si>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</si>
  <si>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</si>
  <si>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</si>
  <si>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</si>
  <si>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</si>
  <si>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</si>
  <si>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</si>
  <si>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</si>
  <si>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</si>
  <si>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</si>
  <si>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</si>
  <si>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</si>
  <si>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</si>
  <si>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</si>
  <si>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</si>
  <si>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</si>
  <si>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</si>
  <si>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</si>
  <si>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</si>
  <si>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Medicamente</t>
  </si>
  <si>
    <t>Anul 2019</t>
  </si>
  <si>
    <t>Denumirea cheltuielilor</t>
  </si>
  <si>
    <t>LT Nicolae Sulac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</si>
  <si>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</si>
  <si>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</si>
  <si>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</si>
  <si>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</si>
  <si>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</si>
  <si>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Anul</t>
  </si>
  <si>
    <t>Solutii p/u Wc</t>
  </si>
  <si>
    <t>Sapun lichid</t>
  </si>
  <si>
    <t>Uz dospodaresc(robinrt,tub, broasca</t>
  </si>
  <si>
    <t>Altele(cutie de distributie - fir)</t>
  </si>
  <si>
    <t>Corp de iluminare</t>
  </si>
  <si>
    <t>Jaluzele</t>
  </si>
  <si>
    <t>literatura</t>
  </si>
  <si>
    <t>Cataloguri</t>
  </si>
  <si>
    <t>Rechizite de birou</t>
  </si>
  <si>
    <t>Draperii</t>
  </si>
  <si>
    <t>XI</t>
  </si>
  <si>
    <t>Materiale de construcție:</t>
  </si>
  <si>
    <t>Materiale de constructie</t>
  </si>
  <si>
    <t>ScaunISOp/u profesor</t>
  </si>
  <si>
    <t>Scaun scolar</t>
  </si>
  <si>
    <t>Mese+scaune</t>
  </si>
  <si>
    <t>Ansamblu -mese(2 cuplate)</t>
  </si>
  <si>
    <t>Incalzitor p/u apa</t>
  </si>
  <si>
    <t>Monitor Philips</t>
  </si>
  <si>
    <t>Procesor PC</t>
  </si>
  <si>
    <t>Camere supraveghere</t>
  </si>
  <si>
    <t>Harg disc 35 hDd mb</t>
  </si>
  <si>
    <t>Imprimant</t>
  </si>
  <si>
    <t>Alte ( televiz,Vesta si LG</t>
  </si>
  <si>
    <t>Set mobila</t>
  </si>
  <si>
    <t>set</t>
  </si>
  <si>
    <t>Tabla</t>
  </si>
  <si>
    <t>Banca p/u elevi</t>
  </si>
  <si>
    <t>Scaun p/u elevi</t>
  </si>
  <si>
    <t>catedra</t>
  </si>
  <si>
    <t>Dulap cu lavoar</t>
  </si>
  <si>
    <t>Scaun p/u profesor</t>
  </si>
  <si>
    <t>Dulap p/u haine</t>
  </si>
  <si>
    <t>Masa p/u profesori</t>
  </si>
  <si>
    <t>Jeamuri</t>
  </si>
  <si>
    <t>Usa</t>
  </si>
  <si>
    <t xml:space="preserve">Masa </t>
  </si>
  <si>
    <t>DGETS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</si>
</sst>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0" fillId="2" borderId="19" xfId="0" applyFill="1" applyBorder="1"/>
    <xf numFmtId="0" fontId="4" fillId="0" borderId="9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3" borderId="30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1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2" fontId="0" fillId="3" borderId="32" xfId="0" applyNumberFormat="1" applyFill="1" applyBorder="1" applyAlignment="1">
      <alignment horizontal="center"/>
    </xf>
    <xf numFmtId="0" fontId="9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B10" workbookViewId="0">
      <selection activeCell="D16" sqref="D16:D17"/>
    </sheetView>
  </sheetViews>
  <sheetFormatPr defaultRowHeight="15" x14ac:dyDescent="0.25"/>
  <cols>
    <col min="1" max="1" width="9.140625" hidden="1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3" customWidth="1"/>
    <col min="7" max="7" width="7.1406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14"/>
      <c r="K1" s="14"/>
      <c r="L1" s="14"/>
    </row>
    <row r="2" spans="1:12" ht="16.5" customHeight="1" thickBot="1" x14ac:dyDescent="0.35">
      <c r="A2" s="55" t="s">
        <v>49</v>
      </c>
      <c r="B2" s="56"/>
      <c r="C2" s="57">
        <v>2019</v>
      </c>
      <c r="D2" s="58"/>
      <c r="E2" s="58"/>
      <c r="F2" s="59"/>
      <c r="H2" s="17" t="s">
        <v>44</v>
      </c>
      <c r="I2" s="62">
        <v>16959816</v>
      </c>
      <c r="J2" s="63"/>
      <c r="K2" s="64"/>
    </row>
    <row r="3" spans="1:12" ht="26.25" customHeight="1" thickBot="1" x14ac:dyDescent="0.3">
      <c r="A3" s="41" t="s">
        <v>45</v>
      </c>
      <c r="B3" s="42"/>
      <c r="C3" s="60">
        <v>1203</v>
      </c>
      <c r="D3" s="53"/>
      <c r="E3" s="53"/>
      <c r="F3" s="61"/>
      <c r="H3" s="18" t="s">
        <v>1</v>
      </c>
      <c r="I3" s="65">
        <v>10235300</v>
      </c>
      <c r="J3" s="66"/>
      <c r="K3" s="67"/>
    </row>
    <row r="4" spans="1:12" ht="25.5" customHeight="1" thickBot="1" x14ac:dyDescent="0.3">
      <c r="A4" s="41" t="s">
        <v>46</v>
      </c>
      <c r="B4" s="42"/>
      <c r="C4" s="68"/>
      <c r="D4" s="69"/>
      <c r="E4" s="69"/>
      <c r="F4" s="70"/>
      <c r="H4" s="18" t="s">
        <v>47</v>
      </c>
      <c r="I4" s="65">
        <v>1555200</v>
      </c>
      <c r="J4" s="66"/>
      <c r="K4" s="67"/>
    </row>
    <row r="5" spans="1:12" ht="21" customHeight="1" thickBot="1" x14ac:dyDescent="0.3">
      <c r="A5" s="41" t="s">
        <v>0</v>
      </c>
      <c r="B5" s="42"/>
      <c r="C5" s="45">
        <v>134</v>
      </c>
      <c r="D5" s="46"/>
      <c r="E5" s="46"/>
      <c r="F5" s="47"/>
      <c r="H5" s="18" t="s">
        <v>2</v>
      </c>
      <c r="I5" s="71">
        <f>SUM(F19+F20+F26)</f>
        <v>7353.7800000000007</v>
      </c>
      <c r="J5" s="72"/>
      <c r="K5" s="73"/>
    </row>
    <row r="6" spans="1:12" ht="15.75" thickBot="1" x14ac:dyDescent="0.3">
      <c r="A6" s="43"/>
      <c r="B6" s="44"/>
      <c r="C6" s="53"/>
      <c r="D6" s="53"/>
      <c r="E6" s="53"/>
      <c r="F6" s="19"/>
      <c r="H6" s="18" t="s">
        <v>48</v>
      </c>
      <c r="I6" s="74">
        <v>531001</v>
      </c>
      <c r="J6" s="75"/>
      <c r="K6" s="76"/>
    </row>
    <row r="7" spans="1:12" ht="15.75" thickBot="1" x14ac:dyDescent="0.3"/>
    <row r="8" spans="1:12" ht="21" thickBot="1" x14ac:dyDescent="0.35">
      <c r="B8" s="33" t="s">
        <v>3</v>
      </c>
      <c r="C8" s="36" t="s">
        <v>42</v>
      </c>
      <c r="D8" s="50" t="s">
        <v>41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4"/>
      <c r="C9" s="37"/>
      <c r="D9" s="21"/>
      <c r="E9" s="39" t="s">
        <v>6</v>
      </c>
      <c r="F9" s="40"/>
      <c r="G9" s="39" t="s">
        <v>7</v>
      </c>
      <c r="H9" s="48"/>
      <c r="I9" s="48"/>
      <c r="J9" s="48"/>
      <c r="K9" s="48"/>
      <c r="L9" s="40"/>
    </row>
    <row r="10" spans="1:12" ht="15.75" thickBot="1" x14ac:dyDescent="0.3">
      <c r="B10" s="34"/>
      <c r="C10" s="37"/>
      <c r="D10" s="21"/>
      <c r="E10" s="27"/>
      <c r="F10" s="28"/>
      <c r="G10" s="27"/>
      <c r="H10" s="49"/>
      <c r="I10" s="49"/>
      <c r="J10" s="49"/>
      <c r="K10" s="49"/>
      <c r="L10" s="28"/>
    </row>
    <row r="11" spans="1:12" ht="15" customHeight="1" x14ac:dyDescent="0.25">
      <c r="B11" s="34"/>
      <c r="C11" s="37"/>
      <c r="D11" s="21" t="s">
        <v>4</v>
      </c>
      <c r="E11" s="21"/>
      <c r="F11" s="21"/>
      <c r="G11" s="29" t="s">
        <v>12</v>
      </c>
      <c r="H11" s="30"/>
      <c r="I11" s="29" t="s">
        <v>10</v>
      </c>
      <c r="J11" s="30"/>
      <c r="K11" s="29" t="s">
        <v>87</v>
      </c>
      <c r="L11" s="30"/>
    </row>
    <row r="12" spans="1:12" ht="15.75" customHeight="1" thickBot="1" x14ac:dyDescent="0.3">
      <c r="B12" s="34"/>
      <c r="C12" s="37"/>
      <c r="D12" s="21" t="s">
        <v>5</v>
      </c>
      <c r="E12" s="21"/>
      <c r="F12" s="21"/>
      <c r="G12" s="27"/>
      <c r="H12" s="28"/>
      <c r="I12" s="27" t="s">
        <v>11</v>
      </c>
      <c r="J12" s="28"/>
      <c r="K12" s="27"/>
      <c r="L12" s="28"/>
    </row>
    <row r="13" spans="1:12" x14ac:dyDescent="0.25">
      <c r="B13" s="34"/>
      <c r="C13" s="37"/>
      <c r="D13" s="22"/>
      <c r="E13" s="21" t="s">
        <v>8</v>
      </c>
      <c r="F13" s="21" t="s">
        <v>9</v>
      </c>
      <c r="G13" s="21"/>
      <c r="H13" s="21"/>
      <c r="I13" s="21"/>
      <c r="J13" s="21"/>
      <c r="K13" s="21"/>
      <c r="L13" s="21"/>
    </row>
    <row r="14" spans="1:12" x14ac:dyDescent="0.25">
      <c r="B14" s="34"/>
      <c r="C14" s="37"/>
      <c r="D14" s="22"/>
      <c r="E14" s="22"/>
      <c r="F14" s="22"/>
      <c r="G14" s="21" t="s">
        <v>8</v>
      </c>
      <c r="H14" s="21" t="s">
        <v>9</v>
      </c>
      <c r="I14" s="21" t="s">
        <v>8</v>
      </c>
      <c r="J14" s="21" t="s">
        <v>9</v>
      </c>
      <c r="K14" s="21" t="s">
        <v>8</v>
      </c>
      <c r="L14" s="21" t="s">
        <v>9</v>
      </c>
    </row>
    <row r="15" spans="1:12" ht="15.75" thickBot="1" x14ac:dyDescent="0.3">
      <c r="B15" s="35"/>
      <c r="C15" s="38"/>
      <c r="D15" s="23"/>
      <c r="E15" s="23"/>
      <c r="F15" s="23"/>
      <c r="G15" s="23"/>
      <c r="H15" s="24"/>
      <c r="I15" s="23"/>
      <c r="J15" s="23"/>
      <c r="K15" s="23"/>
      <c r="L15" s="23"/>
    </row>
    <row r="16" spans="1:12" ht="16.5" thickBot="1" x14ac:dyDescent="0.3">
      <c r="B16" s="3" t="s">
        <v>13</v>
      </c>
      <c r="C16" s="4" t="s">
        <v>33</v>
      </c>
      <c r="D16" s="77" t="s">
        <v>15</v>
      </c>
      <c r="E16" s="1"/>
      <c r="F16" s="26">
        <v>13116949.970000001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34</v>
      </c>
      <c r="D17" s="77" t="s">
        <v>15</v>
      </c>
      <c r="E17" s="1"/>
      <c r="F17" s="26">
        <v>1524605.26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14</v>
      </c>
      <c r="D18" s="5" t="s">
        <v>15</v>
      </c>
      <c r="E18" s="5">
        <f t="shared" ref="E18:L18" si="0">SUM(E19:E26)</f>
        <v>0</v>
      </c>
      <c r="F18" s="5">
        <f t="shared" si="0"/>
        <v>59617.919999999998</v>
      </c>
      <c r="G18" s="5">
        <f t="shared" si="0"/>
        <v>24</v>
      </c>
      <c r="H18" s="5">
        <f t="shared" si="0"/>
        <v>19411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16</v>
      </c>
      <c r="D19" s="7" t="s">
        <v>15</v>
      </c>
      <c r="E19" s="7"/>
      <c r="F19" s="7">
        <v>1812.38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51</v>
      </c>
      <c r="D20" s="7" t="s">
        <v>15</v>
      </c>
      <c r="E20" s="7"/>
      <c r="F20" s="7">
        <v>3126</v>
      </c>
      <c r="G20" s="7"/>
      <c r="H20" s="7"/>
      <c r="I20" s="7"/>
      <c r="J20" s="7"/>
      <c r="K20" s="7"/>
      <c r="L20" s="7"/>
    </row>
    <row r="21" spans="2:12" ht="30.75" thickBot="1" x14ac:dyDescent="0.3">
      <c r="B21" s="3"/>
      <c r="C21" s="6" t="s">
        <v>52</v>
      </c>
      <c r="D21" s="7" t="s">
        <v>15</v>
      </c>
      <c r="E21" s="7"/>
      <c r="F21" s="7">
        <v>44678.14</v>
      </c>
      <c r="G21" s="7"/>
      <c r="H21" s="7">
        <v>5622</v>
      </c>
      <c r="I21" s="7"/>
      <c r="J21" s="7"/>
      <c r="K21" s="7"/>
      <c r="L21" s="7"/>
    </row>
    <row r="22" spans="2:12" ht="15.75" thickBot="1" x14ac:dyDescent="0.3">
      <c r="B22" s="3"/>
      <c r="C22" s="6" t="s">
        <v>53</v>
      </c>
      <c r="D22" s="7" t="s">
        <v>15</v>
      </c>
      <c r="E22" s="7"/>
      <c r="F22" s="7">
        <v>7586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54</v>
      </c>
      <c r="D23" s="7" t="s">
        <v>17</v>
      </c>
      <c r="E23" s="7"/>
      <c r="F23" s="7"/>
      <c r="G23" s="7">
        <v>8</v>
      </c>
      <c r="H23" s="7">
        <v>1324</v>
      </c>
      <c r="I23" s="7"/>
      <c r="J23" s="7"/>
      <c r="K23" s="7"/>
      <c r="L23" s="7"/>
    </row>
    <row r="24" spans="2:12" ht="15.75" thickBot="1" x14ac:dyDescent="0.3">
      <c r="B24" s="3"/>
      <c r="C24" s="6" t="s">
        <v>55</v>
      </c>
      <c r="D24" s="7" t="s">
        <v>17</v>
      </c>
      <c r="E24" s="7"/>
      <c r="F24" s="7"/>
      <c r="G24" s="7">
        <v>14</v>
      </c>
      <c r="H24" s="7">
        <v>6165</v>
      </c>
      <c r="I24" s="7"/>
      <c r="J24" s="7"/>
      <c r="K24" s="7"/>
      <c r="L24" s="7"/>
    </row>
    <row r="25" spans="2:12" ht="15.75" thickBot="1" x14ac:dyDescent="0.3">
      <c r="B25" s="3"/>
      <c r="C25" s="6" t="s">
        <v>73</v>
      </c>
      <c r="D25" s="7" t="s">
        <v>17</v>
      </c>
      <c r="E25" s="7"/>
      <c r="F25" s="7"/>
      <c r="G25" s="7">
        <v>2</v>
      </c>
      <c r="H25" s="7">
        <v>6300</v>
      </c>
      <c r="I25" s="7"/>
      <c r="J25" s="7"/>
      <c r="K25" s="7"/>
      <c r="L25" s="7"/>
    </row>
    <row r="26" spans="2:12" ht="15.75" thickBot="1" x14ac:dyDescent="0.3">
      <c r="B26" s="3"/>
      <c r="C26" s="6" t="s">
        <v>50</v>
      </c>
      <c r="D26" s="7" t="s">
        <v>15</v>
      </c>
      <c r="E26" s="7"/>
      <c r="F26" s="7">
        <v>2415.4</v>
      </c>
      <c r="G26" s="7"/>
      <c r="H26" s="7"/>
      <c r="I26" s="7"/>
      <c r="J26" s="7"/>
      <c r="K26" s="7"/>
      <c r="L26" s="7"/>
    </row>
    <row r="27" spans="2:12" ht="16.5" thickBot="1" x14ac:dyDescent="0.3">
      <c r="B27" s="3" t="s">
        <v>22</v>
      </c>
      <c r="C27" s="4" t="s">
        <v>19</v>
      </c>
      <c r="D27" s="5" t="s">
        <v>15</v>
      </c>
      <c r="E27" s="5">
        <f>SUM(E29)</f>
        <v>0</v>
      </c>
      <c r="F27" s="5">
        <f>SUM(F28:F29)</f>
        <v>9000</v>
      </c>
      <c r="G27" s="5">
        <f t="shared" ref="G27:L27" si="1">SUM(G28:G29)</f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</row>
    <row r="28" spans="2:12" ht="16.5" thickBot="1" x14ac:dyDescent="0.3">
      <c r="B28" s="3"/>
      <c r="C28" s="15" t="s">
        <v>40</v>
      </c>
      <c r="D28" s="5" t="s">
        <v>15</v>
      </c>
      <c r="E28" s="5"/>
      <c r="F28" s="16">
        <v>9000</v>
      </c>
      <c r="G28" s="5"/>
      <c r="H28" s="5"/>
      <c r="I28" s="5"/>
      <c r="J28" s="5"/>
      <c r="K28" s="5"/>
      <c r="L28" s="5"/>
    </row>
    <row r="29" spans="2:12" ht="15.75" thickBot="1" x14ac:dyDescent="0.3">
      <c r="B29" s="3"/>
      <c r="C29" s="6"/>
      <c r="D29" s="7" t="s">
        <v>17</v>
      </c>
      <c r="E29" s="7"/>
      <c r="F29" s="7"/>
      <c r="G29" s="8"/>
      <c r="H29" s="8"/>
      <c r="I29" s="8"/>
      <c r="J29" s="8"/>
      <c r="K29" s="8"/>
      <c r="L29" s="8"/>
    </row>
    <row r="30" spans="2:12" ht="32.25" thickBot="1" x14ac:dyDescent="0.3">
      <c r="B30" s="3" t="s">
        <v>24</v>
      </c>
      <c r="C30" s="4" t="s">
        <v>21</v>
      </c>
      <c r="D30" s="5" t="s">
        <v>15</v>
      </c>
      <c r="E30" s="5">
        <f>SUM(E33)</f>
        <v>2</v>
      </c>
      <c r="F30" s="5">
        <f>SUM(F31:F33)</f>
        <v>9196</v>
      </c>
      <c r="G30" s="5">
        <f t="shared" ref="G30:L30" si="2">SUM(G33)</f>
        <v>0</v>
      </c>
      <c r="H30" s="5">
        <f t="shared" si="2"/>
        <v>0</v>
      </c>
      <c r="I30" s="5">
        <f t="shared" si="2"/>
        <v>0</v>
      </c>
      <c r="J30" s="5">
        <f t="shared" si="2"/>
        <v>0</v>
      </c>
      <c r="K30" s="5">
        <f t="shared" si="2"/>
        <v>22</v>
      </c>
      <c r="L30" s="5">
        <f t="shared" si="2"/>
        <v>628</v>
      </c>
    </row>
    <row r="31" spans="2:12" ht="16.5" thickBot="1" x14ac:dyDescent="0.3">
      <c r="B31" s="3"/>
      <c r="C31" s="15" t="s">
        <v>58</v>
      </c>
      <c r="D31" s="16" t="s">
        <v>15</v>
      </c>
      <c r="E31" s="5"/>
      <c r="F31" s="16">
        <v>4500</v>
      </c>
      <c r="G31" s="5"/>
      <c r="H31" s="5"/>
      <c r="I31" s="5"/>
      <c r="J31" s="5"/>
      <c r="K31" s="5"/>
      <c r="L31" s="5"/>
    </row>
    <row r="32" spans="2:12" ht="16.5" thickBot="1" x14ac:dyDescent="0.3">
      <c r="B32" s="3"/>
      <c r="C32" s="15" t="s">
        <v>57</v>
      </c>
      <c r="D32" s="16" t="s">
        <v>15</v>
      </c>
      <c r="E32" s="5"/>
      <c r="F32" s="16">
        <v>4536</v>
      </c>
      <c r="G32" s="5"/>
      <c r="H32" s="5"/>
      <c r="I32" s="5"/>
      <c r="J32" s="5"/>
      <c r="K32" s="5"/>
      <c r="L32" s="5"/>
    </row>
    <row r="33" spans="2:12" ht="15.75" thickBot="1" x14ac:dyDescent="0.3">
      <c r="B33" s="9"/>
      <c r="C33" s="6" t="s">
        <v>56</v>
      </c>
      <c r="D33" s="7" t="s">
        <v>17</v>
      </c>
      <c r="E33" s="7">
        <v>2</v>
      </c>
      <c r="F33" s="7">
        <v>160</v>
      </c>
      <c r="G33" s="7"/>
      <c r="H33" s="7"/>
      <c r="I33" s="8"/>
      <c r="J33" s="8"/>
      <c r="K33" s="8">
        <v>22</v>
      </c>
      <c r="L33" s="8">
        <v>628</v>
      </c>
    </row>
    <row r="34" spans="2:12" ht="16.5" thickBot="1" x14ac:dyDescent="0.3">
      <c r="B34" s="3" t="s">
        <v>26</v>
      </c>
      <c r="C34" s="4" t="s">
        <v>23</v>
      </c>
      <c r="D34" s="5" t="s">
        <v>15</v>
      </c>
      <c r="E34" s="5">
        <f t="shared" ref="E34:L34" si="3">SUM(E35:E35)</f>
        <v>0</v>
      </c>
      <c r="F34" s="5">
        <f t="shared" si="3"/>
        <v>0</v>
      </c>
      <c r="G34" s="5">
        <f t="shared" si="3"/>
        <v>4</v>
      </c>
      <c r="H34" s="5">
        <f t="shared" si="3"/>
        <v>2560</v>
      </c>
      <c r="I34" s="5">
        <f t="shared" si="3"/>
        <v>0</v>
      </c>
      <c r="J34" s="5">
        <f t="shared" si="3"/>
        <v>0</v>
      </c>
      <c r="K34" s="5">
        <f t="shared" si="3"/>
        <v>0</v>
      </c>
      <c r="L34" s="5">
        <f t="shared" si="3"/>
        <v>0</v>
      </c>
    </row>
    <row r="35" spans="2:12" ht="16.5" thickBot="1" x14ac:dyDescent="0.3">
      <c r="B35" s="9"/>
      <c r="C35" s="6" t="s">
        <v>59</v>
      </c>
      <c r="D35" s="7" t="s">
        <v>17</v>
      </c>
      <c r="E35" s="7"/>
      <c r="F35" s="7"/>
      <c r="G35" s="16">
        <v>4</v>
      </c>
      <c r="H35" s="16">
        <v>2560</v>
      </c>
      <c r="I35" s="8"/>
      <c r="J35" s="8"/>
      <c r="K35" s="8"/>
      <c r="L35" s="8"/>
    </row>
    <row r="36" spans="2:12" ht="16.5" thickBot="1" x14ac:dyDescent="0.3">
      <c r="B36" s="3" t="s">
        <v>28</v>
      </c>
      <c r="C36" s="10" t="s">
        <v>61</v>
      </c>
      <c r="D36" s="11" t="s">
        <v>15</v>
      </c>
      <c r="E36" s="11">
        <f t="shared" ref="E36:L36" si="4">SUM(E37)</f>
        <v>0</v>
      </c>
      <c r="F36" s="11">
        <f t="shared" si="4"/>
        <v>46965.17</v>
      </c>
      <c r="G36" s="20">
        <f t="shared" si="4"/>
        <v>0</v>
      </c>
      <c r="H36" s="5">
        <f t="shared" si="4"/>
        <v>12900</v>
      </c>
      <c r="I36" s="20">
        <f t="shared" si="4"/>
        <v>0</v>
      </c>
      <c r="J36" s="20">
        <f t="shared" si="4"/>
        <v>0</v>
      </c>
      <c r="K36" s="20">
        <f t="shared" si="4"/>
        <v>0</v>
      </c>
      <c r="L36" s="20">
        <f t="shared" si="4"/>
        <v>0</v>
      </c>
    </row>
    <row r="37" spans="2:12" ht="16.5" thickBot="1" x14ac:dyDescent="0.3">
      <c r="B37" s="3"/>
      <c r="C37" s="6" t="s">
        <v>62</v>
      </c>
      <c r="D37" s="11" t="s">
        <v>15</v>
      </c>
      <c r="E37" s="7"/>
      <c r="F37" s="7">
        <v>46965.17</v>
      </c>
      <c r="G37" s="8"/>
      <c r="H37" s="16">
        <v>12900</v>
      </c>
      <c r="I37" s="8"/>
      <c r="J37" s="8"/>
      <c r="K37" s="8"/>
      <c r="L37" s="8"/>
    </row>
    <row r="38" spans="2:12" ht="16.5" thickBot="1" x14ac:dyDescent="0.3">
      <c r="B38" s="3" t="s">
        <v>30</v>
      </c>
      <c r="C38" s="4" t="s">
        <v>25</v>
      </c>
      <c r="D38" s="5" t="s">
        <v>15</v>
      </c>
      <c r="E38" s="5">
        <f>SUM(E39:E55)</f>
        <v>53</v>
      </c>
      <c r="F38" s="5">
        <f>SUM(F39:F55)</f>
        <v>49752</v>
      </c>
      <c r="G38" s="5">
        <f t="shared" ref="G38:L38" si="5">SUM(G39:G55)</f>
        <v>260</v>
      </c>
      <c r="H38" s="5">
        <f>SUM(H39:H55)</f>
        <v>219611.1</v>
      </c>
      <c r="I38" s="5">
        <f t="shared" si="5"/>
        <v>0</v>
      </c>
      <c r="J38" s="5">
        <f t="shared" si="5"/>
        <v>0</v>
      </c>
      <c r="K38" s="5">
        <f t="shared" si="5"/>
        <v>0</v>
      </c>
      <c r="L38" s="5">
        <f t="shared" si="5"/>
        <v>0</v>
      </c>
    </row>
    <row r="39" spans="2:12" ht="16.5" thickBot="1" x14ac:dyDescent="0.3">
      <c r="B39" s="3"/>
      <c r="C39" s="15" t="s">
        <v>63</v>
      </c>
      <c r="D39" s="16" t="s">
        <v>17</v>
      </c>
      <c r="E39" s="16">
        <v>1</v>
      </c>
      <c r="F39" s="16">
        <v>250</v>
      </c>
      <c r="G39" s="5"/>
      <c r="H39" s="5"/>
      <c r="I39" s="5"/>
      <c r="J39" s="5"/>
      <c r="K39" s="5"/>
      <c r="L39" s="5"/>
    </row>
    <row r="40" spans="2:12" ht="16.5" thickBot="1" x14ac:dyDescent="0.3">
      <c r="B40" s="3"/>
      <c r="C40" s="15" t="s">
        <v>64</v>
      </c>
      <c r="D40" s="16" t="s">
        <v>17</v>
      </c>
      <c r="E40" s="16">
        <v>20</v>
      </c>
      <c r="F40" s="16">
        <v>6000</v>
      </c>
      <c r="G40" s="5"/>
      <c r="H40" s="5"/>
      <c r="I40" s="5"/>
      <c r="J40" s="5"/>
      <c r="K40" s="5"/>
      <c r="L40" s="5"/>
    </row>
    <row r="41" spans="2:12" ht="16.5" thickBot="1" x14ac:dyDescent="0.3">
      <c r="B41" s="3"/>
      <c r="C41" s="15" t="s">
        <v>65</v>
      </c>
      <c r="D41" s="16" t="s">
        <v>17</v>
      </c>
      <c r="E41" s="16">
        <v>30</v>
      </c>
      <c r="F41" s="16">
        <v>31500</v>
      </c>
      <c r="G41" s="5"/>
      <c r="H41" s="5"/>
      <c r="I41" s="5"/>
      <c r="J41" s="5"/>
      <c r="K41" s="5"/>
      <c r="L41" s="5"/>
    </row>
    <row r="42" spans="2:12" ht="16.5" thickBot="1" x14ac:dyDescent="0.3">
      <c r="B42" s="3"/>
      <c r="C42" s="15" t="s">
        <v>74</v>
      </c>
      <c r="D42" s="16" t="s">
        <v>75</v>
      </c>
      <c r="E42" s="16"/>
      <c r="F42" s="16"/>
      <c r="G42" s="16">
        <v>3</v>
      </c>
      <c r="H42" s="16">
        <v>26620</v>
      </c>
      <c r="I42" s="5"/>
      <c r="J42" s="5"/>
      <c r="K42" s="5"/>
      <c r="L42" s="5"/>
    </row>
    <row r="43" spans="2:12" ht="16.5" thickBot="1" x14ac:dyDescent="0.3">
      <c r="B43" s="3"/>
      <c r="C43" s="15" t="s">
        <v>76</v>
      </c>
      <c r="D43" s="16" t="s">
        <v>17</v>
      </c>
      <c r="E43" s="16"/>
      <c r="F43" s="16"/>
      <c r="G43" s="16">
        <v>9</v>
      </c>
      <c r="H43" s="16">
        <v>35540</v>
      </c>
      <c r="I43" s="5"/>
      <c r="J43" s="5"/>
      <c r="K43" s="5"/>
      <c r="L43" s="5"/>
    </row>
    <row r="44" spans="2:12" ht="16.5" thickBot="1" x14ac:dyDescent="0.3">
      <c r="B44" s="3"/>
      <c r="C44" s="15" t="s">
        <v>77</v>
      </c>
      <c r="D44" s="16" t="s">
        <v>17</v>
      </c>
      <c r="E44" s="16"/>
      <c r="F44" s="16"/>
      <c r="G44" s="16">
        <v>76</v>
      </c>
      <c r="H44" s="16">
        <v>49690.1</v>
      </c>
      <c r="I44" s="5"/>
      <c r="J44" s="5"/>
      <c r="K44" s="5"/>
      <c r="L44" s="5"/>
    </row>
    <row r="45" spans="2:12" ht="16.5" thickBot="1" x14ac:dyDescent="0.3">
      <c r="B45" s="3"/>
      <c r="C45" s="15" t="s">
        <v>78</v>
      </c>
      <c r="D45" s="16" t="s">
        <v>17</v>
      </c>
      <c r="E45" s="16"/>
      <c r="F45" s="16"/>
      <c r="G45" s="16">
        <v>129</v>
      </c>
      <c r="H45" s="16">
        <v>32250</v>
      </c>
      <c r="I45" s="5"/>
      <c r="J45" s="5"/>
      <c r="K45" s="5"/>
      <c r="L45" s="5"/>
    </row>
    <row r="46" spans="2:12" ht="16.5" thickBot="1" x14ac:dyDescent="0.3">
      <c r="B46" s="3"/>
      <c r="C46" s="15" t="s">
        <v>79</v>
      </c>
      <c r="D46" s="16" t="s">
        <v>17</v>
      </c>
      <c r="E46" s="16"/>
      <c r="F46" s="16"/>
      <c r="G46" s="16">
        <v>2</v>
      </c>
      <c r="H46" s="16">
        <v>1346</v>
      </c>
      <c r="I46" s="5"/>
      <c r="J46" s="5"/>
      <c r="K46" s="5"/>
      <c r="L46" s="5"/>
    </row>
    <row r="47" spans="2:12" ht="16.5" thickBot="1" x14ac:dyDescent="0.3">
      <c r="B47" s="3"/>
      <c r="C47" s="15" t="s">
        <v>80</v>
      </c>
      <c r="D47" s="16" t="s">
        <v>17</v>
      </c>
      <c r="E47" s="16"/>
      <c r="F47" s="16"/>
      <c r="G47" s="16">
        <v>1</v>
      </c>
      <c r="H47" s="16">
        <v>1145</v>
      </c>
      <c r="I47" s="5"/>
      <c r="J47" s="5"/>
      <c r="K47" s="5"/>
      <c r="L47" s="5"/>
    </row>
    <row r="48" spans="2:12" ht="16.5" thickBot="1" x14ac:dyDescent="0.3">
      <c r="B48" s="3"/>
      <c r="C48" s="15" t="s">
        <v>82</v>
      </c>
      <c r="D48" s="16" t="s">
        <v>17</v>
      </c>
      <c r="E48" s="16"/>
      <c r="F48" s="16"/>
      <c r="G48" s="16">
        <v>12</v>
      </c>
      <c r="H48" s="16">
        <v>20905</v>
      </c>
      <c r="I48" s="5"/>
      <c r="J48" s="5"/>
      <c r="K48" s="5"/>
      <c r="L48" s="5"/>
    </row>
    <row r="49" spans="2:12" ht="16.5" thickBot="1" x14ac:dyDescent="0.3">
      <c r="B49" s="3"/>
      <c r="C49" s="15" t="s">
        <v>81</v>
      </c>
      <c r="D49" s="16" t="s">
        <v>17</v>
      </c>
      <c r="E49" s="16"/>
      <c r="F49" s="16"/>
      <c r="G49" s="16">
        <v>2</v>
      </c>
      <c r="H49" s="16">
        <v>1150</v>
      </c>
      <c r="I49" s="5"/>
      <c r="J49" s="5"/>
      <c r="K49" s="5"/>
      <c r="L49" s="5"/>
    </row>
    <row r="50" spans="2:12" ht="16.5" thickBot="1" x14ac:dyDescent="0.3">
      <c r="B50" s="3"/>
      <c r="C50" s="15" t="s">
        <v>55</v>
      </c>
      <c r="D50" s="16" t="s">
        <v>17</v>
      </c>
      <c r="E50" s="16"/>
      <c r="F50" s="16"/>
      <c r="G50" s="16">
        <v>14</v>
      </c>
      <c r="H50" s="16">
        <v>6165</v>
      </c>
      <c r="I50" s="5"/>
      <c r="J50" s="5"/>
      <c r="K50" s="5"/>
      <c r="L50" s="5"/>
    </row>
    <row r="51" spans="2:12" ht="16.5" thickBot="1" x14ac:dyDescent="0.3">
      <c r="B51" s="3"/>
      <c r="C51" s="15" t="s">
        <v>86</v>
      </c>
      <c r="D51" s="16" t="s">
        <v>17</v>
      </c>
      <c r="E51" s="16">
        <v>1</v>
      </c>
      <c r="F51" s="16">
        <v>6402</v>
      </c>
      <c r="G51" s="16"/>
      <c r="H51" s="16"/>
      <c r="I51" s="5"/>
      <c r="J51" s="5"/>
      <c r="K51" s="5"/>
      <c r="L51" s="5"/>
    </row>
    <row r="52" spans="2:12" ht="16.5" thickBot="1" x14ac:dyDescent="0.3">
      <c r="B52" s="3"/>
      <c r="C52" s="15" t="s">
        <v>83</v>
      </c>
      <c r="D52" s="16" t="s">
        <v>17</v>
      </c>
      <c r="E52" s="16"/>
      <c r="F52" s="16"/>
      <c r="G52" s="16">
        <v>4</v>
      </c>
      <c r="H52" s="16">
        <v>9100</v>
      </c>
      <c r="I52" s="5"/>
      <c r="J52" s="5"/>
      <c r="K52" s="5"/>
      <c r="L52" s="5"/>
    </row>
    <row r="53" spans="2:12" ht="16.5" thickBot="1" x14ac:dyDescent="0.3">
      <c r="B53" s="3"/>
      <c r="C53" s="15" t="s">
        <v>85</v>
      </c>
      <c r="D53" s="16" t="s">
        <v>17</v>
      </c>
      <c r="E53" s="16"/>
      <c r="F53" s="16"/>
      <c r="G53" s="16">
        <v>1</v>
      </c>
      <c r="H53" s="16">
        <v>4500</v>
      </c>
      <c r="I53" s="5"/>
      <c r="J53" s="5"/>
      <c r="K53" s="5"/>
      <c r="L53" s="5"/>
    </row>
    <row r="54" spans="2:12" ht="16.5" thickBot="1" x14ac:dyDescent="0.3">
      <c r="B54" s="3"/>
      <c r="C54" s="15" t="s">
        <v>84</v>
      </c>
      <c r="D54" s="16" t="s">
        <v>17</v>
      </c>
      <c r="E54" s="16"/>
      <c r="F54" s="16"/>
      <c r="G54" s="16">
        <v>7</v>
      </c>
      <c r="H54" s="16">
        <v>31200</v>
      </c>
      <c r="I54" s="5"/>
      <c r="J54" s="5"/>
      <c r="K54" s="5"/>
      <c r="L54" s="5"/>
    </row>
    <row r="55" spans="2:12" ht="16.5" thickBot="1" x14ac:dyDescent="0.3">
      <c r="B55" s="3"/>
      <c r="C55" s="6" t="s">
        <v>66</v>
      </c>
      <c r="D55" s="7" t="s">
        <v>17</v>
      </c>
      <c r="E55" s="7">
        <v>1</v>
      </c>
      <c r="F55" s="16">
        <v>5600</v>
      </c>
      <c r="G55" s="8"/>
      <c r="H55" s="8"/>
      <c r="I55" s="8"/>
      <c r="J55" s="8"/>
      <c r="K55" s="8"/>
      <c r="L55" s="8"/>
    </row>
    <row r="56" spans="2:12" ht="29.25" thickBot="1" x14ac:dyDescent="0.3">
      <c r="B56" s="3" t="s">
        <v>35</v>
      </c>
      <c r="C56" s="10" t="s">
        <v>27</v>
      </c>
      <c r="D56" s="11" t="s">
        <v>15</v>
      </c>
      <c r="E56" s="5">
        <f>SUM(E57:E61)</f>
        <v>14</v>
      </c>
      <c r="F56" s="5">
        <f t="shared" ref="F56:L56" si="6">SUM(F57:F61)</f>
        <v>38553</v>
      </c>
      <c r="G56" s="5">
        <f t="shared" si="6"/>
        <v>3</v>
      </c>
      <c r="H56" s="5">
        <f t="shared" si="6"/>
        <v>7080</v>
      </c>
      <c r="I56" s="5">
        <f t="shared" si="6"/>
        <v>0</v>
      </c>
      <c r="J56" s="5">
        <f t="shared" si="6"/>
        <v>0</v>
      </c>
      <c r="K56" s="5">
        <f t="shared" si="6"/>
        <v>0</v>
      </c>
      <c r="L56" s="5">
        <f t="shared" si="6"/>
        <v>0</v>
      </c>
    </row>
    <row r="57" spans="2:12" ht="16.5" thickBot="1" x14ac:dyDescent="0.3">
      <c r="B57" s="3"/>
      <c r="C57" s="6" t="s">
        <v>68</v>
      </c>
      <c r="D57" s="7" t="s">
        <v>17</v>
      </c>
      <c r="E57" s="7">
        <v>1</v>
      </c>
      <c r="F57" s="16">
        <v>2715</v>
      </c>
      <c r="G57" s="7"/>
      <c r="H57" s="7"/>
      <c r="I57" s="7"/>
      <c r="J57" s="7"/>
      <c r="K57" s="7"/>
      <c r="L57" s="7"/>
    </row>
    <row r="58" spans="2:12" ht="16.5" thickBot="1" x14ac:dyDescent="0.3">
      <c r="B58" s="3"/>
      <c r="C58" s="6" t="s">
        <v>69</v>
      </c>
      <c r="D58" s="7" t="s">
        <v>17</v>
      </c>
      <c r="E58" s="7">
        <v>1</v>
      </c>
      <c r="F58" s="16">
        <v>7044</v>
      </c>
      <c r="G58" s="7"/>
      <c r="H58" s="7"/>
      <c r="I58" s="7"/>
      <c r="J58" s="7"/>
      <c r="K58" s="7"/>
      <c r="L58" s="7"/>
    </row>
    <row r="59" spans="2:12" ht="16.5" thickBot="1" x14ac:dyDescent="0.3">
      <c r="B59" s="3"/>
      <c r="C59" s="6" t="s">
        <v>70</v>
      </c>
      <c r="D59" s="7" t="s">
        <v>17</v>
      </c>
      <c r="E59" s="7">
        <v>11</v>
      </c>
      <c r="F59" s="16">
        <v>21896</v>
      </c>
      <c r="G59" s="7"/>
      <c r="H59" s="7"/>
      <c r="I59" s="7"/>
      <c r="J59" s="7"/>
      <c r="K59" s="7"/>
      <c r="L59" s="7"/>
    </row>
    <row r="60" spans="2:12" ht="16.5" thickBot="1" x14ac:dyDescent="0.3">
      <c r="B60" s="3"/>
      <c r="C60" s="6" t="s">
        <v>71</v>
      </c>
      <c r="D60" s="7" t="s">
        <v>17</v>
      </c>
      <c r="E60" s="7">
        <v>1</v>
      </c>
      <c r="F60" s="16">
        <v>6898</v>
      </c>
      <c r="G60" s="7"/>
      <c r="H60" s="7"/>
      <c r="I60" s="7"/>
      <c r="J60" s="7"/>
      <c r="K60" s="7"/>
      <c r="L60" s="7"/>
    </row>
    <row r="61" spans="2:12" ht="16.5" thickBot="1" x14ac:dyDescent="0.3">
      <c r="B61" s="3"/>
      <c r="C61" s="6" t="s">
        <v>72</v>
      </c>
      <c r="D61" s="7" t="s">
        <v>17</v>
      </c>
      <c r="E61" s="7"/>
      <c r="F61" s="7"/>
      <c r="G61" s="16">
        <v>3</v>
      </c>
      <c r="H61" s="16">
        <v>7080</v>
      </c>
      <c r="I61" s="7"/>
      <c r="J61" s="7"/>
      <c r="K61" s="7"/>
      <c r="L61" s="7"/>
    </row>
    <row r="62" spans="2:12" ht="32.25" thickBot="1" x14ac:dyDescent="0.3">
      <c r="B62" s="3" t="s">
        <v>36</v>
      </c>
      <c r="C62" s="4" t="s">
        <v>29</v>
      </c>
      <c r="D62" s="5"/>
      <c r="E62" s="5"/>
      <c r="F62" s="5">
        <f>SUM(F63)</f>
        <v>2249</v>
      </c>
      <c r="G62" s="5">
        <f t="shared" ref="G62:L62" si="7">SUM(G63:G63)</f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0</v>
      </c>
    </row>
    <row r="63" spans="2:12" ht="16.5" thickBot="1" x14ac:dyDescent="0.3">
      <c r="B63" s="3"/>
      <c r="C63" s="15" t="s">
        <v>67</v>
      </c>
      <c r="D63" s="7" t="s">
        <v>17</v>
      </c>
      <c r="E63" s="16">
        <v>1</v>
      </c>
      <c r="F63" s="16">
        <v>2249</v>
      </c>
      <c r="G63" s="5"/>
      <c r="H63" s="5"/>
      <c r="I63" s="5"/>
      <c r="J63" s="5"/>
      <c r="K63" s="5"/>
      <c r="L63" s="5"/>
    </row>
    <row r="64" spans="2:12" ht="16.5" thickBot="1" x14ac:dyDescent="0.3">
      <c r="B64" s="12" t="s">
        <v>60</v>
      </c>
      <c r="C64" s="4" t="s">
        <v>37</v>
      </c>
      <c r="D64" s="11" t="s">
        <v>15</v>
      </c>
      <c r="E64" s="5">
        <f>SUM(E65:E66)</f>
        <v>0</v>
      </c>
      <c r="F64" s="5">
        <f t="shared" ref="F64:L64" si="8">SUM(F65:F66)</f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</row>
    <row r="65" spans="2:12" ht="16.5" thickBot="1" x14ac:dyDescent="0.3">
      <c r="B65" s="12"/>
      <c r="C65" s="13" t="s">
        <v>38</v>
      </c>
      <c r="D65" s="6"/>
      <c r="E65" s="7"/>
      <c r="F65" s="7"/>
      <c r="G65" s="8"/>
      <c r="H65" s="8"/>
      <c r="I65" s="8"/>
      <c r="J65" s="8"/>
      <c r="K65" s="8"/>
      <c r="L65" s="8"/>
    </row>
    <row r="66" spans="2:12" ht="16.5" thickBot="1" x14ac:dyDescent="0.3">
      <c r="B66" s="12"/>
      <c r="C66" s="13" t="s">
        <v>39</v>
      </c>
      <c r="D66" s="6"/>
      <c r="E66" s="7"/>
      <c r="F66" s="7"/>
      <c r="G66" s="8"/>
      <c r="H66" s="8"/>
      <c r="I66" s="8"/>
      <c r="J66" s="8"/>
      <c r="K66" s="8"/>
      <c r="L66" s="8"/>
    </row>
    <row r="67" spans="2:12" ht="16.5" thickBot="1" x14ac:dyDescent="0.3">
      <c r="B67" s="31" t="s">
        <v>31</v>
      </c>
      <c r="C67" s="32"/>
      <c r="D67" s="25" t="s">
        <v>32</v>
      </c>
      <c r="E67" s="25">
        <f>SUM(E18+E27+E30+E34+E36+E38+E56+E64)</f>
        <v>69</v>
      </c>
      <c r="F67" s="25">
        <f>SUM(F16+F17+F18+F27+F30+F34+F36+F38+F56+F62+F64)</f>
        <v>14856888.32</v>
      </c>
      <c r="G67" s="25">
        <f>SUM(G18+G27+G30+G34+G36+G38+G56+G62+G64)</f>
        <v>291</v>
      </c>
      <c r="H67" s="25">
        <f>SUM(H18+H27+H30+H34+H38+H36+H56+H62+H64)</f>
        <v>261562.1</v>
      </c>
      <c r="I67" s="25">
        <f t="shared" ref="I67:L67" si="9">SUM(I16+I17+I18+I27+I30+I34+I38+I56+I62+I64)</f>
        <v>0</v>
      </c>
      <c r="J67" s="25">
        <f t="shared" si="9"/>
        <v>0</v>
      </c>
      <c r="K67" s="25">
        <f t="shared" si="9"/>
        <v>22</v>
      </c>
      <c r="L67" s="25">
        <f t="shared" si="9"/>
        <v>628</v>
      </c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I5:K5"/>
    <mergeCell ref="I6:K6"/>
    <mergeCell ref="B67:C67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2020-02-07T08:15:44Z</dcterms:modified>
</cp:coreProperties>
</file>